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栃木県ソフトテニス連盟\Desktop\"/>
    </mc:Choice>
  </mc:AlternateContent>
  <xr:revisionPtr revIDLastSave="0" documentId="8_{4D69120C-8602-43DF-86C5-79F8BA1205B5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利用方法" sheetId="6" r:id="rId1"/>
    <sheet name="申込書" sheetId="3" r:id="rId2"/>
    <sheet name="data" sheetId="4" r:id="rId3"/>
  </sheets>
  <definedNames>
    <definedName name="_xlnm.Print_Area" localSheetId="2">data!$A$1:$T$1</definedName>
    <definedName name="_xlnm.Print_Area" localSheetId="1">申込書!$A$1:$L$36</definedName>
    <definedName name="test1" localSheetId="1">申込書!$A$1:$L$36</definedName>
    <definedName name="test4" localSheetId="2">data!$A$1:$L$1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D12" i="3"/>
  <c r="K25" i="3"/>
  <c r="J25" i="3"/>
  <c r="I25" i="3"/>
  <c r="G25" i="3"/>
  <c r="F25" i="3"/>
  <c r="E25" i="3"/>
  <c r="D25" i="3"/>
  <c r="K11" i="3"/>
  <c r="J11" i="3"/>
  <c r="I11" i="3"/>
  <c r="G11" i="3"/>
  <c r="E11" i="3"/>
  <c r="D11" i="3"/>
  <c r="K10" i="3"/>
  <c r="J10" i="3"/>
  <c r="I10" i="3"/>
  <c r="G10" i="3"/>
  <c r="E10" i="3"/>
  <c r="D10" i="3"/>
  <c r="K29" i="3"/>
  <c r="J29" i="3"/>
  <c r="I29" i="3"/>
  <c r="G29" i="3"/>
  <c r="F29" i="3"/>
  <c r="E29" i="3"/>
  <c r="D29" i="3"/>
  <c r="K28" i="3"/>
  <c r="J28" i="3"/>
  <c r="I28" i="3"/>
  <c r="G28" i="3"/>
  <c r="F28" i="3"/>
  <c r="E28" i="3"/>
  <c r="D28" i="3"/>
  <c r="K27" i="3"/>
  <c r="J27" i="3"/>
  <c r="I27" i="3"/>
  <c r="G27" i="3"/>
  <c r="F27" i="3"/>
  <c r="E27" i="3"/>
  <c r="D27" i="3"/>
  <c r="K26" i="3"/>
  <c r="J26" i="3"/>
  <c r="I26" i="3"/>
  <c r="G26" i="3"/>
  <c r="F26" i="3"/>
  <c r="E26" i="3"/>
  <c r="D26" i="3"/>
  <c r="K24" i="3"/>
  <c r="J24" i="3"/>
  <c r="I24" i="3"/>
  <c r="G24" i="3"/>
  <c r="F24" i="3"/>
  <c r="E24" i="3"/>
  <c r="D24" i="3"/>
  <c r="K23" i="3"/>
  <c r="J23" i="3"/>
  <c r="I23" i="3"/>
  <c r="G23" i="3"/>
  <c r="F23" i="3"/>
  <c r="E23" i="3"/>
  <c r="D23" i="3"/>
  <c r="K22" i="3"/>
  <c r="J22" i="3"/>
  <c r="I22" i="3"/>
  <c r="G22" i="3"/>
  <c r="F22" i="3"/>
  <c r="E22" i="3"/>
  <c r="D22" i="3"/>
  <c r="K21" i="3"/>
  <c r="J21" i="3"/>
  <c r="I21" i="3"/>
  <c r="G21" i="3"/>
  <c r="F21" i="3"/>
  <c r="E21" i="3"/>
  <c r="D21" i="3"/>
  <c r="K20" i="3"/>
  <c r="J20" i="3"/>
  <c r="I20" i="3"/>
  <c r="G20" i="3"/>
  <c r="F20" i="3"/>
  <c r="E20" i="3"/>
  <c r="D20" i="3"/>
  <c r="K19" i="3"/>
  <c r="J19" i="3"/>
  <c r="I19" i="3"/>
  <c r="G19" i="3"/>
  <c r="F19" i="3"/>
  <c r="E19" i="3"/>
  <c r="D19" i="3"/>
  <c r="K18" i="3"/>
  <c r="J18" i="3"/>
  <c r="I18" i="3"/>
  <c r="G18" i="3"/>
  <c r="F18" i="3"/>
  <c r="E18" i="3"/>
  <c r="D18" i="3"/>
  <c r="K17" i="3"/>
  <c r="J17" i="3"/>
  <c r="I17" i="3"/>
  <c r="G17" i="3"/>
  <c r="F17" i="3"/>
  <c r="E17" i="3"/>
  <c r="D17" i="3"/>
  <c r="K16" i="3"/>
  <c r="J16" i="3"/>
  <c r="I16" i="3"/>
  <c r="G16" i="3"/>
  <c r="F16" i="3"/>
  <c r="E16" i="3"/>
  <c r="D16" i="3"/>
  <c r="K15" i="3"/>
  <c r="J15" i="3"/>
  <c r="I15" i="3"/>
  <c r="G15" i="3"/>
  <c r="F15" i="3"/>
  <c r="E15" i="3"/>
  <c r="D15" i="3"/>
  <c r="K14" i="3"/>
  <c r="J14" i="3"/>
  <c r="I14" i="3"/>
  <c r="G14" i="3"/>
  <c r="F14" i="3"/>
  <c r="E14" i="3"/>
  <c r="D14" i="3"/>
  <c r="K12" i="3"/>
  <c r="J12" i="3"/>
  <c r="I12" i="3"/>
  <c r="G12" i="3"/>
  <c r="F12" i="3"/>
  <c r="E12" i="3"/>
  <c r="K13" i="3"/>
  <c r="J13" i="3"/>
  <c r="I13" i="3"/>
  <c r="G13" i="3"/>
  <c r="F13" i="3"/>
  <c r="E13" i="3"/>
  <c r="D13" i="3"/>
</calcChain>
</file>

<file path=xl/sharedStrings.xml><?xml version="1.0" encoding="utf-8"?>
<sst xmlns="http://schemas.openxmlformats.org/spreadsheetml/2006/main" count="98" uniqueCount="77">
  <si>
    <t>様式２</t>
  </si>
  <si>
    <t>大会名：</t>
  </si>
  <si>
    <t>クラブ名：</t>
  </si>
  <si>
    <t>申込責任者：</t>
  </si>
  <si>
    <t>連絡先℡：</t>
  </si>
  <si>
    <t>(注）選手は、会員登録者であること。</t>
  </si>
  <si>
    <t>種　　別</t>
  </si>
  <si>
    <t>No</t>
  </si>
  <si>
    <t>氏　　　　　　名</t>
  </si>
  <si>
    <t>年齢</t>
  </si>
  <si>
    <t>生年月日</t>
  </si>
  <si>
    <t>会員登録番号
（日連の会員ＩＤ）</t>
  </si>
  <si>
    <t>技術
等級</t>
  </si>
  <si>
    <t>所属
クラブ名</t>
  </si>
  <si>
    <t>参加
意志</t>
  </si>
  <si>
    <t>有</t>
  </si>
  <si>
    <t>無</t>
  </si>
  <si>
    <t>〔注〕</t>
  </si>
  <si>
    <t>（１）</t>
  </si>
  <si>
    <t>実力順に記載すること。</t>
  </si>
  <si>
    <t>（２）</t>
  </si>
  <si>
    <t>生年月日（４月１日現在満年齢）・会員登録番号は必ず記載すること。</t>
  </si>
  <si>
    <t>(3)</t>
  </si>
  <si>
    <t>（4）</t>
  </si>
  <si>
    <t>申込期限は厳守すること。</t>
  </si>
  <si>
    <t>【栃木県ソフトテニス連盟】</t>
  </si>
  <si>
    <t>年齢起算日</t>
  </si>
  <si>
    <t>審判
資格
期限</t>
  </si>
  <si>
    <t>他クラブ所属のペアの場合は、所属クラブ欄に所属クラブ名を記入のこと。</t>
  </si>
  <si>
    <t>(5)</t>
  </si>
  <si>
    <t>会員番号</t>
  </si>
  <si>
    <t>姓</t>
  </si>
  <si>
    <t>名</t>
  </si>
  <si>
    <t>姓ﾌﾘｶﾞﾅ</t>
  </si>
  <si>
    <t>名ﾌﾘｶﾞﾅ</t>
  </si>
  <si>
    <t>性別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</si>
  <si>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</si>
  <si>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</si>
  <si>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</si>
  <si>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</si>
  <si>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</si>
  <si>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</si>
  <si>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</si>
  <si>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</si>
  <si>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</si>
  <si>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</si>
  <si>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</si>
  <si>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</si>
  <si>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</si>
  <si>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</si>
  <si>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</si>
  <si>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</si>
  <si>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</si>
  <si>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</si>
  <si>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 xml:space="preserve"> </t>
    <phoneticPr fontId="16"/>
  </si>
  <si>
    <t>参加意志欄は、希望種別の参加組数が２組以下の場合上位種別に参加する意志の有無を記載.</t>
    <phoneticPr fontId="16"/>
  </si>
  <si>
    <t>①</t>
    <phoneticPr fontId="16"/>
  </si>
  <si>
    <t>③</t>
    <phoneticPr fontId="16"/>
  </si>
  <si>
    <t>申込書の「会員登録番号」に番号を入れると氏名等が表示される。</t>
    <rPh sb="0" eb="3">
      <t>モウシコミショ</t>
    </rPh>
    <rPh sb="5" eb="7">
      <t>カイイン</t>
    </rPh>
    <rPh sb="7" eb="9">
      <t>トウロク</t>
    </rPh>
    <rPh sb="9" eb="11">
      <t>バンゴウ</t>
    </rPh>
    <rPh sb="13" eb="15">
      <t>バンゴウ</t>
    </rPh>
    <rPh sb="16" eb="17">
      <t>イ</t>
    </rPh>
    <rPh sb="20" eb="22">
      <t>シメイ</t>
    </rPh>
    <rPh sb="22" eb="23">
      <t>トウ</t>
    </rPh>
    <rPh sb="24" eb="26">
      <t>ヒョウジ</t>
    </rPh>
    <phoneticPr fontId="16"/>
  </si>
  <si>
    <t>④</t>
    <phoneticPr fontId="16"/>
  </si>
  <si>
    <t>生年月日が５桁で表示されているときは、「セルの書式設定」→「表示形式」→「日付」で変更する。</t>
    <rPh sb="0" eb="2">
      <t>セイネン</t>
    </rPh>
    <rPh sb="2" eb="4">
      <t>ガッピ</t>
    </rPh>
    <rPh sb="6" eb="7">
      <t>ケタ</t>
    </rPh>
    <rPh sb="8" eb="10">
      <t>ヒョウジ</t>
    </rPh>
    <rPh sb="23" eb="25">
      <t>ショシキ</t>
    </rPh>
    <rPh sb="25" eb="27">
      <t>セッテイ</t>
    </rPh>
    <rPh sb="30" eb="32">
      <t>ヒョウジ</t>
    </rPh>
    <rPh sb="32" eb="34">
      <t>ケイシキ</t>
    </rPh>
    <rPh sb="37" eb="39">
      <t>ヒヅケ</t>
    </rPh>
    <rPh sb="41" eb="43">
      <t>ヘンコウ</t>
    </rPh>
    <phoneticPr fontId="16"/>
  </si>
  <si>
    <t>会員登録システムのメニューから「会員一覧・編集」を選択</t>
    <rPh sb="0" eb="2">
      <t>カイイン</t>
    </rPh>
    <rPh sb="2" eb="4">
      <t>トウロク</t>
    </rPh>
    <rPh sb="16" eb="18">
      <t>カイイン</t>
    </rPh>
    <rPh sb="18" eb="20">
      <t>イチラン</t>
    </rPh>
    <rPh sb="21" eb="23">
      <t>ヘンシュウ</t>
    </rPh>
    <rPh sb="25" eb="27">
      <t>センタク</t>
    </rPh>
    <phoneticPr fontId="16"/>
  </si>
  <si>
    <t>「会員一覧」の中央にある「ＣＳＶダウンロード」をクリック。</t>
    <rPh sb="1" eb="3">
      <t>カイイン</t>
    </rPh>
    <rPh sb="3" eb="5">
      <t>イチラン</t>
    </rPh>
    <rPh sb="7" eb="9">
      <t>チュウオウ</t>
    </rPh>
    <phoneticPr fontId="16"/>
  </si>
  <si>
    <t>他団体の選手の場合は手動入力する。</t>
    <rPh sb="0" eb="1">
      <t>タ</t>
    </rPh>
    <rPh sb="1" eb="3">
      <t>ダンタイ</t>
    </rPh>
    <rPh sb="4" eb="6">
      <t>センシュ</t>
    </rPh>
    <rPh sb="7" eb="9">
      <t>バアイ</t>
    </rPh>
    <rPh sb="10" eb="12">
      <t>シュドウ</t>
    </rPh>
    <rPh sb="12" eb="14">
      <t>ニュウリョク</t>
    </rPh>
    <phoneticPr fontId="16"/>
  </si>
  <si>
    <t>団体の会員登録ID,パスワードを入力しメニュー画面に入る。</t>
    <rPh sb="0" eb="2">
      <t>ダンタイ</t>
    </rPh>
    <rPh sb="3" eb="5">
      <t>カイイン</t>
    </rPh>
    <rPh sb="5" eb="7">
      <t>トウロク</t>
    </rPh>
    <rPh sb="16" eb="18">
      <t>ニュウリョク</t>
    </rPh>
    <rPh sb="23" eb="25">
      <t>ガメン</t>
    </rPh>
    <rPh sb="26" eb="27">
      <t>ハイ</t>
    </rPh>
    <phoneticPr fontId="16"/>
  </si>
  <si>
    <t>ダウンロードした名簿をそのままシート「data」に貼り付ける。</t>
    <rPh sb="8" eb="10">
      <t>メイボ</t>
    </rPh>
    <rPh sb="25" eb="26">
      <t>ハ</t>
    </rPh>
    <rPh sb="27" eb="28">
      <t>ツ</t>
    </rPh>
    <phoneticPr fontId="16"/>
  </si>
  <si>
    <t>②</t>
    <phoneticPr fontId="16"/>
  </si>
  <si>
    <t>⑤</t>
    <phoneticPr fontId="16"/>
  </si>
  <si>
    <t>⑥</t>
    <phoneticPr fontId="16"/>
  </si>
  <si>
    <t>入力準備</t>
    <rPh sb="0" eb="2">
      <t>ニュウリョク</t>
    </rPh>
    <rPh sb="2" eb="4">
      <t>ジュンビ</t>
    </rPh>
    <phoneticPr fontId="16"/>
  </si>
  <si>
    <t>『日連から会員登録のＣＳＶファイルをダウンロードの方法』</t>
    <rPh sb="1" eb="2">
      <t>ニチ</t>
    </rPh>
    <rPh sb="2" eb="3">
      <t>レン</t>
    </rPh>
    <rPh sb="5" eb="7">
      <t>カイイン</t>
    </rPh>
    <rPh sb="7" eb="9">
      <t>トウロク</t>
    </rPh>
    <rPh sb="25" eb="27">
      <t>ホウホウ</t>
    </rPh>
    <phoneticPr fontId="16"/>
  </si>
  <si>
    <t>　昨年度までのデータはすべて破棄してください。</t>
    <rPh sb="1" eb="4">
      <t>サクネンド</t>
    </rPh>
    <rPh sb="14" eb="16">
      <t>ハキ</t>
    </rPh>
    <phoneticPr fontId="16"/>
  </si>
  <si>
    <t>　今年度日連に登録された新しいデータベース（貴団体のデータのみ）を使用してください。</t>
    <rPh sb="1" eb="4">
      <t>コンネンド</t>
    </rPh>
    <rPh sb="4" eb="5">
      <t>ニチ</t>
    </rPh>
    <rPh sb="5" eb="6">
      <t>レン</t>
    </rPh>
    <rPh sb="7" eb="9">
      <t>トウロク</t>
    </rPh>
    <rPh sb="12" eb="13">
      <t>アタラ</t>
    </rPh>
    <rPh sb="22" eb="23">
      <t>キ</t>
    </rPh>
    <rPh sb="23" eb="25">
      <t>ダンタイ</t>
    </rPh>
    <rPh sb="33" eb="35">
      <t>シヨウ</t>
    </rPh>
    <phoneticPr fontId="16"/>
  </si>
  <si>
    <t>E-ｍａｉｌ ：</t>
    <phoneticPr fontId="17"/>
  </si>
  <si>
    <t>soft-tennis@sta.tochigi.jp</t>
    <phoneticPr fontId="17"/>
  </si>
  <si>
    <t>FAX:　028-678-9845</t>
    <phoneticPr fontId="16"/>
  </si>
  <si>
    <t>個人戦大会申込書(２０２５年）</t>
    <rPh sb="0" eb="3">
      <t>コジンセン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</si>
</sst>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yyyy/mm/dd"/>
    <numFmt numFmtId="178" formatCode="ge\.m\.d;@"/>
  </numFmts>
  <fonts count="1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.05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1"/>
        <bgColor indexed="27"/>
      </patternFill>
    </fill>
    <fill>
      <patternFill patternType="solid">
        <fgColor indexed="13"/>
        <bgColor indexed="3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Protection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76" fontId="1" fillId="0" borderId="0" xfId="0" applyNumberFormat="1" applyFont="1" applyAlignment="1">
      <alignment shrinkToFit="1"/>
    </xf>
    <xf numFmtId="178" fontId="1" fillId="0" borderId="0" xfId="0" applyNumberFormat="1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Protection="1">
      <protection locked="0"/>
    </xf>
    <xf numFmtId="176" fontId="1" fillId="0" borderId="0" xfId="0" applyNumberFormat="1" applyFont="1" applyAlignment="1" applyProtection="1">
      <alignment shrinkToFit="1"/>
      <protection locked="0"/>
    </xf>
    <xf numFmtId="0" fontId="7" fillId="0" borderId="0" xfId="0" applyFont="1" applyAlignment="1">
      <alignment vertical="top"/>
    </xf>
    <xf numFmtId="177" fontId="1" fillId="0" borderId="0" xfId="0" applyNumberFormat="1" applyFont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178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Protection="1">
      <protection locked="0"/>
    </xf>
    <xf numFmtId="176" fontId="1" fillId="0" borderId="1" xfId="0" applyNumberFormat="1" applyFont="1" applyBorder="1" applyAlignment="1" applyProtection="1">
      <alignment horizontal="justify" shrinkToFit="1"/>
      <protection locked="0"/>
    </xf>
    <xf numFmtId="178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176" fontId="1" fillId="0" borderId="3" xfId="0" applyNumberFormat="1" applyFont="1" applyBorder="1" applyAlignment="1" applyProtection="1">
      <alignment horizontal="justify" shrinkToFit="1"/>
      <protection locked="0"/>
    </xf>
    <xf numFmtId="49" fontId="2" fillId="2" borderId="3" xfId="0" applyNumberFormat="1" applyFont="1" applyFill="1" applyBorder="1" applyProtection="1">
      <protection locked="0"/>
    </xf>
    <xf numFmtId="178" fontId="2" fillId="2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176" fontId="1" fillId="0" borderId="0" xfId="0" applyNumberFormat="1" applyFont="1" applyAlignment="1">
      <alignment horizontal="justify" shrinkToFi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8" fontId="3" fillId="0" borderId="6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vertical="top" wrapText="1" shrinkToFi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 shrinkToFit="1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0" fontId="14" fillId="0" borderId="0" xfId="0" applyFont="1"/>
    <xf numFmtId="0" fontId="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176" fontId="15" fillId="0" borderId="0" xfId="0" applyNumberFormat="1" applyFont="1" applyAlignment="1">
      <alignment shrinkToFit="1"/>
    </xf>
    <xf numFmtId="178" fontId="15" fillId="0" borderId="0" xfId="0" applyNumberFormat="1" applyFont="1" applyAlignment="1">
      <alignment horizontal="center"/>
    </xf>
    <xf numFmtId="0" fontId="15" fillId="0" borderId="0" xfId="0" applyFont="1" applyAlignment="1">
      <alignment vertical="top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shrinkToFit="1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177" fontId="3" fillId="0" borderId="0" xfId="0" applyNumberFormat="1" applyFont="1"/>
    <xf numFmtId="177" fontId="1" fillId="0" borderId="0" xfId="0" applyNumberFormat="1" applyFont="1" applyAlignment="1">
      <alignment vertical="top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12" fillId="0" borderId="15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vertical="top" wrapText="1" shrinkToFi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vertical="center" shrinkToFit="1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vertical="top" wrapText="1" shrinkToFit="1"/>
    </xf>
    <xf numFmtId="0" fontId="7" fillId="0" borderId="19" xfId="0" applyFont="1" applyBorder="1" applyAlignment="1">
      <alignment vertical="center"/>
    </xf>
    <xf numFmtId="0" fontId="7" fillId="0" borderId="13" xfId="0" applyFont="1" applyBorder="1" applyAlignment="1">
      <alignment vertical="center" shrinkToFit="1"/>
    </xf>
    <xf numFmtId="0" fontId="12" fillId="0" borderId="20" xfId="0" applyFont="1" applyBorder="1" applyAlignment="1">
      <alignment horizontal="center" vertical="center"/>
    </xf>
    <xf numFmtId="176" fontId="7" fillId="0" borderId="20" xfId="0" applyNumberFormat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178" fontId="3" fillId="0" borderId="20" xfId="0" applyNumberFormat="1" applyFont="1" applyBorder="1" applyAlignment="1">
      <alignment horizontal="center" vertical="center" shrinkToFit="1"/>
    </xf>
    <xf numFmtId="0" fontId="13" fillId="0" borderId="20" xfId="0" applyFont="1" applyBorder="1" applyAlignment="1">
      <alignment vertical="top" wrapText="1" shrinkToFit="1"/>
    </xf>
    <xf numFmtId="0" fontId="1" fillId="0" borderId="21" xfId="0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178" fontId="5" fillId="0" borderId="22" xfId="0" applyNumberFormat="1" applyFont="1" applyBorder="1" applyAlignment="1">
      <alignment horizontal="center" vertical="center" wrapText="1"/>
    </xf>
    <xf numFmtId="0" fontId="18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1" applyNumberFormat="1" applyFill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wrapText="1"/>
    </xf>
    <xf numFmtId="177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EEF4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ft-tennis@sta.tochigi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6"/>
  <sheetViews>
    <sheetView workbookViewId="0">
      <selection activeCell="L10" sqref="L10"/>
    </sheetView>
  </sheetViews>
  <sheetFormatPr defaultRowHeight="14.25" x14ac:dyDescent="0.15"/>
  <cols>
    <col min="1" max="1" width="9" style="92"/>
    <col min="2" max="2" width="9" style="94"/>
    <col min="3" max="16384" width="9" style="92"/>
  </cols>
  <sheetData>
    <row r="2" spans="2:11" ht="20.100000000000001" customHeight="1" x14ac:dyDescent="0.15">
      <c r="B2" s="94" t="s">
        <v>69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20.100000000000001" customHeight="1" x14ac:dyDescent="0.15">
      <c r="B3" s="95" t="s">
        <v>71</v>
      </c>
      <c r="C3"/>
      <c r="D3"/>
      <c r="E3"/>
      <c r="F3"/>
      <c r="G3"/>
      <c r="H3"/>
      <c r="I3"/>
      <c r="J3"/>
      <c r="K3"/>
    </row>
    <row r="4" spans="2:11" ht="20.100000000000001" customHeight="1" x14ac:dyDescent="0.15">
      <c r="B4" s="95" t="s">
        <v>72</v>
      </c>
      <c r="C4"/>
      <c r="D4"/>
      <c r="E4"/>
      <c r="F4"/>
      <c r="G4"/>
      <c r="H4"/>
      <c r="I4"/>
      <c r="J4"/>
      <c r="K4"/>
    </row>
    <row r="5" spans="2:11" ht="20.100000000000001" customHeight="1" x14ac:dyDescent="0.15">
      <c r="B5" s="95"/>
      <c r="C5"/>
      <c r="D5"/>
      <c r="E5"/>
      <c r="F5"/>
      <c r="G5"/>
      <c r="H5"/>
      <c r="I5"/>
      <c r="J5"/>
      <c r="K5"/>
    </row>
    <row r="6" spans="2:11" ht="20.100000000000001" customHeight="1" x14ac:dyDescent="0.15">
      <c r="C6" s="93" t="s">
        <v>70</v>
      </c>
      <c r="D6" s="93"/>
      <c r="E6" s="93"/>
      <c r="F6" s="93"/>
      <c r="G6" s="93"/>
      <c r="H6" s="93"/>
      <c r="I6" s="93"/>
      <c r="J6" s="93"/>
      <c r="K6" s="93"/>
    </row>
    <row r="7" spans="2:11" ht="20.100000000000001" customHeight="1" x14ac:dyDescent="0.15">
      <c r="B7" s="94" t="s">
        <v>56</v>
      </c>
      <c r="C7" s="93" t="s">
        <v>64</v>
      </c>
      <c r="D7" s="93"/>
      <c r="E7" s="93"/>
      <c r="F7" s="93"/>
      <c r="G7" s="93"/>
      <c r="H7" s="93"/>
      <c r="I7" s="93"/>
      <c r="J7" s="93"/>
      <c r="K7" s="93"/>
    </row>
    <row r="8" spans="2:11" ht="20.100000000000001" customHeight="1" x14ac:dyDescent="0.15">
      <c r="B8" s="94" t="s">
        <v>66</v>
      </c>
      <c r="C8" s="93" t="s">
        <v>61</v>
      </c>
      <c r="D8" s="93"/>
      <c r="E8" s="93"/>
      <c r="F8" s="93"/>
      <c r="G8" s="93"/>
      <c r="H8" s="93"/>
      <c r="I8" s="93"/>
      <c r="J8" s="93"/>
      <c r="K8" s="93"/>
    </row>
    <row r="9" spans="2:11" ht="20.100000000000001" customHeight="1" x14ac:dyDescent="0.15">
      <c r="B9" s="94" t="s">
        <v>57</v>
      </c>
      <c r="C9" s="93" t="s">
        <v>62</v>
      </c>
      <c r="D9" s="93"/>
      <c r="E9" s="93"/>
      <c r="F9" s="93"/>
      <c r="G9" s="93"/>
      <c r="H9" s="93"/>
      <c r="I9" s="93"/>
      <c r="J9" s="93"/>
      <c r="K9" s="93"/>
    </row>
    <row r="10" spans="2:11" ht="20.100000000000001" customHeight="1" x14ac:dyDescent="0.15">
      <c r="B10" s="94" t="s">
        <v>59</v>
      </c>
      <c r="C10" s="93" t="s">
        <v>65</v>
      </c>
      <c r="D10" s="93"/>
      <c r="E10" s="93"/>
      <c r="F10" s="93"/>
      <c r="G10" s="93"/>
      <c r="H10" s="93"/>
      <c r="I10" s="93"/>
      <c r="J10" s="93"/>
      <c r="K10" s="93"/>
    </row>
    <row r="11" spans="2:11" ht="20.100000000000001" customHeight="1" x14ac:dyDescent="0.15">
      <c r="B11" s="94" t="s">
        <v>67</v>
      </c>
      <c r="C11" s="93" t="s">
        <v>58</v>
      </c>
      <c r="D11" s="93"/>
      <c r="E11" s="93"/>
      <c r="F11" s="93"/>
      <c r="G11" s="93"/>
      <c r="H11" s="93"/>
      <c r="I11" s="93"/>
      <c r="J11" s="93"/>
      <c r="K11" s="93"/>
    </row>
    <row r="12" spans="2:11" ht="20.100000000000001" customHeight="1" x14ac:dyDescent="0.15">
      <c r="B12" s="94" t="s">
        <v>68</v>
      </c>
      <c r="C12" s="93" t="s">
        <v>63</v>
      </c>
      <c r="D12" s="93"/>
      <c r="E12" s="93"/>
      <c r="F12" s="93"/>
      <c r="G12" s="93"/>
      <c r="H12" s="93"/>
      <c r="I12" s="93"/>
      <c r="J12" s="93"/>
      <c r="K12" s="93"/>
    </row>
    <row r="13" spans="2:11" ht="20.100000000000001" customHeight="1" x14ac:dyDescent="0.15">
      <c r="C13" s="93"/>
      <c r="D13" s="93"/>
      <c r="E13" s="93"/>
      <c r="F13" s="93"/>
      <c r="G13" s="93"/>
      <c r="H13" s="93"/>
      <c r="I13" s="93"/>
      <c r="J13" s="93"/>
      <c r="K13" s="93"/>
    </row>
    <row r="14" spans="2:11" ht="20.100000000000001" customHeight="1" x14ac:dyDescent="0.15">
      <c r="B14" s="93" t="s">
        <v>60</v>
      </c>
      <c r="C14"/>
      <c r="D14"/>
      <c r="E14"/>
      <c r="F14"/>
      <c r="G14"/>
      <c r="H14"/>
      <c r="I14" s="93"/>
      <c r="J14" s="93"/>
      <c r="K14" s="93"/>
    </row>
    <row r="15" spans="2:11" ht="20.100000000000001" customHeight="1" x14ac:dyDescent="0.15">
      <c r="C15" s="93"/>
      <c r="D15" s="93"/>
      <c r="E15" s="93"/>
      <c r="F15" s="93"/>
      <c r="G15" s="93"/>
      <c r="H15" s="93"/>
      <c r="I15" s="93"/>
      <c r="J15" s="93"/>
      <c r="K15" s="93"/>
    </row>
    <row r="16" spans="2:11" x14ac:dyDescent="0.15">
      <c r="D16" s="93"/>
      <c r="E16" s="93"/>
      <c r="F16" s="93"/>
      <c r="G16" s="93"/>
      <c r="H16" s="93"/>
      <c r="I16" s="93"/>
      <c r="J16" s="93"/>
      <c r="K16" s="93"/>
    </row>
  </sheetData>
  <phoneticPr fontId="1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view="pageBreakPreview" zoomScaleSheetLayoutView="100" workbookViewId="0">
      <selection activeCell="P10" sqref="P10"/>
    </sheetView>
  </sheetViews>
  <sheetFormatPr defaultColWidth="8.875" defaultRowHeight="13.5" x14ac:dyDescent="0.15"/>
  <cols>
    <col min="1" max="1" width="5" style="4" customWidth="1"/>
    <col min="2" max="2" width="3.875" style="4" customWidth="1"/>
    <col min="3" max="3" width="4" style="1" customWidth="1"/>
    <col min="4" max="5" width="9.125" style="1" customWidth="1"/>
    <col min="6" max="6" width="5.375" style="1" customWidth="1"/>
    <col min="7" max="7" width="11.625" style="5" customWidth="1"/>
    <col min="8" max="8" width="17" style="1" customWidth="1"/>
    <col min="9" max="9" width="5.75" style="1" customWidth="1"/>
    <col min="10" max="10" width="9.125" style="6" customWidth="1"/>
    <col min="11" max="11" width="12.5" style="7" customWidth="1"/>
    <col min="12" max="12" width="4.75" style="1" customWidth="1"/>
    <col min="13" max="13" width="1.5" style="1" customWidth="1"/>
    <col min="14" max="14" width="13.5" style="1" customWidth="1"/>
    <col min="15" max="15" width="0" style="1" hidden="1" customWidth="1"/>
    <col min="16" max="16" width="13.5" style="1" customWidth="1"/>
    <col min="17" max="16384" width="8.875" style="1"/>
  </cols>
  <sheetData>
    <row r="1" spans="1:16" ht="22.5" customHeight="1" x14ac:dyDescent="0.15">
      <c r="A1" s="97" t="s">
        <v>73</v>
      </c>
      <c r="B1" s="97"/>
      <c r="C1" s="97"/>
      <c r="D1" s="96" t="s">
        <v>74</v>
      </c>
      <c r="F1" s="96"/>
      <c r="G1" s="96"/>
      <c r="H1" s="8"/>
      <c r="I1" s="2" t="s">
        <v>26</v>
      </c>
      <c r="K1" s="10" t="s">
        <v>0</v>
      </c>
      <c r="O1" s="1" t="s">
        <v>26</v>
      </c>
    </row>
    <row r="2" spans="1:16" ht="22.5" customHeight="1" x14ac:dyDescent="0.15">
      <c r="A2" s="98" t="s">
        <v>75</v>
      </c>
      <c r="B2" s="98"/>
      <c r="C2" s="98"/>
      <c r="D2" s="98"/>
      <c r="E2" s="98"/>
      <c r="H2" s="60"/>
      <c r="I2" s="99">
        <v>45748</v>
      </c>
      <c r="J2" s="99"/>
      <c r="K2" s="61"/>
      <c r="O2" s="11">
        <v>42461</v>
      </c>
    </row>
    <row r="3" spans="1:16" ht="40.5" customHeight="1" x14ac:dyDescent="0.25">
      <c r="A3" s="100" t="s">
        <v>76</v>
      </c>
      <c r="B3" s="100"/>
      <c r="C3" s="100"/>
      <c r="D3" s="100"/>
      <c r="E3" s="100"/>
      <c r="F3" s="100"/>
      <c r="G3" s="100"/>
      <c r="H3" s="100"/>
      <c r="I3" s="100"/>
      <c r="J3" s="100"/>
      <c r="K3" s="101" t="s">
        <v>54</v>
      </c>
      <c r="L3" s="101"/>
    </row>
    <row r="4" spans="1:16" s="8" customFormat="1" ht="24.75" customHeight="1" x14ac:dyDescent="0.2">
      <c r="A4" s="102" t="s">
        <v>1</v>
      </c>
      <c r="B4" s="102"/>
      <c r="C4" s="102"/>
      <c r="D4" s="12"/>
      <c r="E4" s="13"/>
      <c r="F4" s="13"/>
      <c r="G4" s="13"/>
      <c r="H4" s="14"/>
      <c r="J4" s="15"/>
      <c r="K4" s="16"/>
      <c r="P4" s="17"/>
    </row>
    <row r="5" spans="1:16" ht="22.5" customHeight="1" x14ac:dyDescent="0.2">
      <c r="A5" s="18"/>
      <c r="B5" s="18"/>
      <c r="C5" s="19"/>
      <c r="D5" s="19"/>
      <c r="E5" s="19"/>
      <c r="F5" s="19"/>
      <c r="G5" s="9"/>
      <c r="H5" s="20" t="s">
        <v>2</v>
      </c>
      <c r="I5" s="12" t="s">
        <v>54</v>
      </c>
      <c r="J5" s="21"/>
      <c r="K5" s="22"/>
    </row>
    <row r="6" spans="1:16" ht="22.5" customHeight="1" x14ac:dyDescent="0.2">
      <c r="A6" s="23"/>
      <c r="B6" s="24"/>
      <c r="G6" s="9"/>
      <c r="H6" s="25" t="s">
        <v>3</v>
      </c>
      <c r="I6" s="26"/>
      <c r="J6" s="27"/>
      <c r="K6" s="22"/>
    </row>
    <row r="7" spans="1:16" ht="22.5" customHeight="1" x14ac:dyDescent="0.2">
      <c r="A7" s="28" t="s">
        <v>5</v>
      </c>
      <c r="B7" s="24"/>
      <c r="G7" s="9"/>
      <c r="H7" s="20" t="s">
        <v>4</v>
      </c>
      <c r="I7" s="26"/>
      <c r="J7" s="27"/>
      <c r="K7" s="22"/>
    </row>
    <row r="8" spans="1:16" ht="7.5" customHeight="1" thickBot="1" x14ac:dyDescent="0.2">
      <c r="G8" s="29"/>
      <c r="H8" s="3"/>
      <c r="I8" s="3"/>
    </row>
    <row r="9" spans="1:16" ht="47.25" customHeight="1" thickBot="1" x14ac:dyDescent="0.2">
      <c r="A9" s="103" t="s">
        <v>6</v>
      </c>
      <c r="B9" s="103"/>
      <c r="C9" s="58" t="s">
        <v>7</v>
      </c>
      <c r="D9" s="104" t="s">
        <v>8</v>
      </c>
      <c r="E9" s="104"/>
      <c r="F9" s="87" t="s">
        <v>9</v>
      </c>
      <c r="G9" s="88" t="s">
        <v>10</v>
      </c>
      <c r="H9" s="89" t="s">
        <v>11</v>
      </c>
      <c r="I9" s="89" t="s">
        <v>12</v>
      </c>
      <c r="J9" s="90" t="s">
        <v>27</v>
      </c>
      <c r="K9" s="89" t="s">
        <v>13</v>
      </c>
      <c r="L9" s="59" t="s">
        <v>14</v>
      </c>
    </row>
    <row r="10" spans="1:16" ht="24.95" customHeight="1" thickBot="1" x14ac:dyDescent="0.2">
      <c r="A10" s="105"/>
      <c r="B10" s="105"/>
      <c r="C10" s="106"/>
      <c r="D10" s="30" t="str">
        <f>IF(H10="","",VLOOKUP(H10,data!$A$1:$AA$11853,2,0))</f>
        <v/>
      </c>
      <c r="E10" s="31" t="str">
        <f>IF(H10="","",VLOOKUP(H10,data!$A$1:$AA$11853,3,0))</f>
        <v/>
      </c>
      <c r="F10" s="32" t="str">
        <f>IF(H10="","",DATEDIF(G10,$I$2,"y"))</f>
        <v/>
      </c>
      <c r="G10" s="33" t="str">
        <f>IF(H10="","",VLOOKUP(H10,data!$A$1:$Z$11853,7,0))</f>
        <v/>
      </c>
      <c r="H10" s="62"/>
      <c r="I10" s="34" t="str">
        <f>IF(H10="","",VLOOKUP(H10,data!$A$1:$Z$11853,14,0))</f>
        <v/>
      </c>
      <c r="J10" s="35" t="str">
        <f>IF(H10="","",VLOOKUP(H10,data!$A$1:$Z$11853,22,0))</f>
        <v/>
      </c>
      <c r="K10" s="36" t="str">
        <f>IF(H10="","",VLOOKUP(H10,data!$A$1:$Z$11853,9,0))</f>
        <v/>
      </c>
      <c r="L10" s="37" t="s">
        <v>15</v>
      </c>
      <c r="M10" s="8"/>
    </row>
    <row r="11" spans="1:16" ht="24.95" customHeight="1" thickTop="1" thickBot="1" x14ac:dyDescent="0.2">
      <c r="A11" s="105"/>
      <c r="B11" s="105"/>
      <c r="C11" s="106"/>
      <c r="D11" s="80" t="str">
        <f>IF(H11="","",VLOOKUP(H11,data!$A$1:$AA$11853,2,0))</f>
        <v/>
      </c>
      <c r="E11" s="81" t="str">
        <f>IF(H11="","",VLOOKUP(H11,data!$A$1:$AA$11853,3,0))</f>
        <v/>
      </c>
      <c r="F11" s="82" t="str">
        <f>IF(H11="","",DATEDIF(G11,$I$2,"y"))</f>
        <v/>
      </c>
      <c r="G11" s="83" t="str">
        <f>IF(H11="","",VLOOKUP(H11,data!$A$1:$Z$11853,7,0))</f>
        <v/>
      </c>
      <c r="H11" s="63"/>
      <c r="I11" s="84" t="str">
        <f>IF(H11="","",VLOOKUP(H11,data!$A$1:$Z$11853,14,0))</f>
        <v/>
      </c>
      <c r="J11" s="85" t="str">
        <f>IF(H11="","",VLOOKUP(H11,data!$A$1:$Z$11853,22,0))</f>
        <v/>
      </c>
      <c r="K11" s="86" t="str">
        <f>IF(H11="","",VLOOKUP(H11,data!$A$1:$Z$11853,9,0))</f>
        <v/>
      </c>
      <c r="L11" s="38" t="s">
        <v>16</v>
      </c>
      <c r="M11" s="8"/>
    </row>
    <row r="12" spans="1:16" ht="24.95" customHeight="1" thickTop="1" thickBot="1" x14ac:dyDescent="0.2">
      <c r="A12" s="107"/>
      <c r="B12" s="107"/>
      <c r="C12" s="108"/>
      <c r="D12" s="72" t="str">
        <f>IF(H12="","",VLOOKUP(H12,data!$A$1:$AA$11853,2,0))</f>
        <v/>
      </c>
      <c r="E12" s="73" t="str">
        <f>IF(H12="","",VLOOKUP(H12,data!$A$1:$AA$11853,3,0))</f>
        <v/>
      </c>
      <c r="F12" s="74" t="str">
        <f>IF(H12="","",DATEDIF(G12,$I$2,"y"))</f>
        <v/>
      </c>
      <c r="G12" s="75" t="str">
        <f>IF(H12="","",VLOOKUP(H12,data!$A$1:$Z$11853,7,0))</f>
        <v/>
      </c>
      <c r="H12" s="76"/>
      <c r="I12" s="77" t="str">
        <f>IF(H12="","",VLOOKUP(H12,data!$A$1:$Z$11853,14,0))</f>
        <v/>
      </c>
      <c r="J12" s="78" t="str">
        <f>IF(H12="","",VLOOKUP(H12,data!$A$1:$Z$11853,22,0))</f>
        <v/>
      </c>
      <c r="K12" s="79" t="str">
        <f>IF(H12="","",VLOOKUP(H12,data!$A$1:$Z$11853,9,0))</f>
        <v/>
      </c>
      <c r="L12" s="39" t="s">
        <v>15</v>
      </c>
      <c r="M12" s="8"/>
    </row>
    <row r="13" spans="1:16" ht="24.95" customHeight="1" thickTop="1" thickBot="1" x14ac:dyDescent="0.2">
      <c r="A13" s="107"/>
      <c r="B13" s="107"/>
      <c r="C13" s="108"/>
      <c r="D13" s="80" t="str">
        <f>IF(H13="","",VLOOKUP(H13,data!$A$1:$AA$11853,2,0))</f>
        <v/>
      </c>
      <c r="E13" s="81" t="str">
        <f>IF(H13="","",VLOOKUP(H13,data!$A$1:$AA$11853,3,0))</f>
        <v/>
      </c>
      <c r="F13" s="82" t="str">
        <f>IF(H13="","",DATEDIF(G13,$I$2,"y"))</f>
        <v/>
      </c>
      <c r="G13" s="83" t="str">
        <f>IF(H13="","",VLOOKUP(H13,data!$A$1:$Z$11853,7,0))</f>
        <v/>
      </c>
      <c r="H13" s="63"/>
      <c r="I13" s="84" t="str">
        <f>IF(H13="","",VLOOKUP(H13,data!$A$1:$Z$11853,14,0))</f>
        <v/>
      </c>
      <c r="J13" s="85" t="str">
        <f>IF(H13="","",VLOOKUP(H13,data!$A$1:$Z$11853,22,0))</f>
        <v/>
      </c>
      <c r="K13" s="86" t="str">
        <f>IF(H13="","",VLOOKUP(H13,data!$A$1:$Z$11853,9,0))</f>
        <v/>
      </c>
      <c r="L13" s="38" t="s">
        <v>16</v>
      </c>
      <c r="M13" s="8"/>
    </row>
    <row r="14" spans="1:16" ht="24.95" customHeight="1" thickTop="1" thickBot="1" x14ac:dyDescent="0.2">
      <c r="A14" s="107"/>
      <c r="B14" s="107"/>
      <c r="C14" s="108"/>
      <c r="D14" s="72" t="str">
        <f>IF(H14="","",VLOOKUP(H14,data!$A$1:$AA$11853,2,0))</f>
        <v/>
      </c>
      <c r="E14" s="73" t="str">
        <f>IF(H14="","",VLOOKUP(H14,data!$A$1:$AA$11853,3,0))</f>
        <v/>
      </c>
      <c r="F14" s="74" t="str">
        <f>IF(H14="","",DATEDIF(G14,$I$2,"y"))</f>
        <v/>
      </c>
      <c r="G14" s="75" t="str">
        <f>IF(H14="","",VLOOKUP(H14,data!$A$1:$Z$11853,7,0))</f>
        <v/>
      </c>
      <c r="H14" s="76"/>
      <c r="I14" s="77" t="str">
        <f>IF(H14="","",VLOOKUP(H14,data!$A$1:$Z$11853,14,0))</f>
        <v/>
      </c>
      <c r="J14" s="78" t="str">
        <f>IF(H14="","",VLOOKUP(H14,data!$A$1:$Z$11853,22,0))</f>
        <v/>
      </c>
      <c r="K14" s="79" t="str">
        <f>IF(H14="","",VLOOKUP(H14,data!$A$1:$Z$11853,9,0))</f>
        <v/>
      </c>
      <c r="L14" s="39" t="s">
        <v>15</v>
      </c>
      <c r="M14" s="8"/>
    </row>
    <row r="15" spans="1:16" ht="24.95" customHeight="1" thickTop="1" thickBot="1" x14ac:dyDescent="0.2">
      <c r="A15" s="107"/>
      <c r="B15" s="107"/>
      <c r="C15" s="108"/>
      <c r="D15" s="80" t="str">
        <f>IF(H15="","",VLOOKUP(H15,data!$A$1:$AA$11853,2,0))</f>
        <v/>
      </c>
      <c r="E15" s="81" t="str">
        <f>IF(H15="","",VLOOKUP(H15,data!$A$1:$AA$11853,3,0))</f>
        <v/>
      </c>
      <c r="F15" s="82" t="str">
        <f t="shared" ref="F15:F29" si="0">IF(H15="","",DATEDIF(G15,$I$2,"y"))</f>
        <v/>
      </c>
      <c r="G15" s="83" t="str">
        <f>IF(H15="","",VLOOKUP(H15,data!$A$1:$Z$11853,7,0))</f>
        <v/>
      </c>
      <c r="H15" s="63"/>
      <c r="I15" s="84" t="str">
        <f>IF(H15="","",VLOOKUP(H15,data!$A$1:$Z$11853,14,0))</f>
        <v/>
      </c>
      <c r="J15" s="85" t="str">
        <f>IF(H15="","",VLOOKUP(H15,data!$A$1:$Z$11853,22,0))</f>
        <v/>
      </c>
      <c r="K15" s="86" t="str">
        <f>IF(H15="","",VLOOKUP(H15,data!$A$1:$Z$11853,9,0))</f>
        <v/>
      </c>
      <c r="L15" s="38" t="s">
        <v>16</v>
      </c>
      <c r="M15" s="8"/>
    </row>
    <row r="16" spans="1:16" ht="24.95" customHeight="1" thickTop="1" thickBot="1" x14ac:dyDescent="0.2">
      <c r="A16" s="107"/>
      <c r="B16" s="107"/>
      <c r="C16" s="108"/>
      <c r="D16" s="72" t="str">
        <f>IF(H16="","",VLOOKUP(H16,data!$A$1:$AA$11853,2,0))</f>
        <v/>
      </c>
      <c r="E16" s="73" t="str">
        <f>IF(H16="","",VLOOKUP(H16,data!$A$1:$AA$11853,3,0))</f>
        <v/>
      </c>
      <c r="F16" s="74" t="str">
        <f t="shared" si="0"/>
        <v/>
      </c>
      <c r="G16" s="75" t="str">
        <f>IF(H16="","",VLOOKUP(H16,data!$A$1:$Z$11853,7,0))</f>
        <v/>
      </c>
      <c r="H16" s="76"/>
      <c r="I16" s="77" t="str">
        <f>IF(H16="","",VLOOKUP(H16,data!$A$1:$Z$11853,14,0))</f>
        <v/>
      </c>
      <c r="J16" s="78" t="str">
        <f>IF(H16="","",VLOOKUP(H16,data!$A$1:$Z$11853,22,0))</f>
        <v/>
      </c>
      <c r="K16" s="79" t="str">
        <f>IF(H16="","",VLOOKUP(H16,data!$A$1:$Z$11853,9,0))</f>
        <v/>
      </c>
      <c r="L16" s="39" t="s">
        <v>15</v>
      </c>
      <c r="M16" s="8"/>
    </row>
    <row r="17" spans="1:13" ht="24.95" customHeight="1" thickTop="1" thickBot="1" x14ac:dyDescent="0.2">
      <c r="A17" s="107"/>
      <c r="B17" s="107"/>
      <c r="C17" s="108"/>
      <c r="D17" s="80" t="str">
        <f>IF(H17="","",VLOOKUP(H17,data!$A$1:$AA$11853,2,0))</f>
        <v/>
      </c>
      <c r="E17" s="81" t="str">
        <f>IF(H17="","",VLOOKUP(H17,data!$A$1:$AA$11853,3,0))</f>
        <v/>
      </c>
      <c r="F17" s="82" t="str">
        <f t="shared" si="0"/>
        <v/>
      </c>
      <c r="G17" s="83" t="str">
        <f>IF(H17="","",VLOOKUP(H17,data!$A$1:$Z$11853,7,0))</f>
        <v/>
      </c>
      <c r="H17" s="63"/>
      <c r="I17" s="84" t="str">
        <f>IF(H17="","",VLOOKUP(H17,data!$A$1:$Z$11853,14,0))</f>
        <v/>
      </c>
      <c r="J17" s="85" t="str">
        <f>IF(H17="","",VLOOKUP(H17,data!$A$1:$Z$11853,22,0))</f>
        <v/>
      </c>
      <c r="K17" s="86" t="str">
        <f>IF(H17="","",VLOOKUP(H17,data!$A$1:$Z$11853,9,0))</f>
        <v/>
      </c>
      <c r="L17" s="38" t="s">
        <v>16</v>
      </c>
      <c r="M17" s="8"/>
    </row>
    <row r="18" spans="1:13" ht="24.95" customHeight="1" thickTop="1" thickBot="1" x14ac:dyDescent="0.2">
      <c r="A18" s="107"/>
      <c r="B18" s="107"/>
      <c r="C18" s="108"/>
      <c r="D18" s="72" t="str">
        <f>IF(H18="","",VLOOKUP(H18,data!$A$1:$AA$11853,2,0))</f>
        <v/>
      </c>
      <c r="E18" s="73" t="str">
        <f>IF(H18="","",VLOOKUP(H18,data!$A$1:$AA$11853,3,0))</f>
        <v/>
      </c>
      <c r="F18" s="74" t="str">
        <f t="shared" si="0"/>
        <v/>
      </c>
      <c r="G18" s="75" t="str">
        <f>IF(H18="","",VLOOKUP(H18,data!$A$1:$Z$11853,7,0))</f>
        <v/>
      </c>
      <c r="H18" s="76"/>
      <c r="I18" s="77" t="str">
        <f>IF(H18="","",VLOOKUP(H18,data!$A$1:$Z$11853,14,0))</f>
        <v/>
      </c>
      <c r="J18" s="78" t="str">
        <f>IF(H18="","",VLOOKUP(H18,data!$A$1:$Z$11853,22,0))</f>
        <v/>
      </c>
      <c r="K18" s="79" t="str">
        <f>IF(H18="","",VLOOKUP(H18,data!$A$1:$Z$11853,9,0))</f>
        <v/>
      </c>
      <c r="L18" s="39" t="s">
        <v>15</v>
      </c>
      <c r="M18" s="8"/>
    </row>
    <row r="19" spans="1:13" ht="24.95" customHeight="1" thickTop="1" thickBot="1" x14ac:dyDescent="0.2">
      <c r="A19" s="107"/>
      <c r="B19" s="107"/>
      <c r="C19" s="108"/>
      <c r="D19" s="80" t="str">
        <f>IF(H19="","",VLOOKUP(H19,data!$A$1:$AA$11853,2,0))</f>
        <v/>
      </c>
      <c r="E19" s="81" t="str">
        <f>IF(H19="","",VLOOKUP(H19,data!$A$1:$AA$11853,3,0))</f>
        <v/>
      </c>
      <c r="F19" s="82" t="str">
        <f t="shared" si="0"/>
        <v/>
      </c>
      <c r="G19" s="83" t="str">
        <f>IF(H19="","",VLOOKUP(H19,data!$A$1:$Z$11853,7,0))</f>
        <v/>
      </c>
      <c r="H19" s="63"/>
      <c r="I19" s="84" t="str">
        <f>IF(H19="","",VLOOKUP(H19,data!$A$1:$Z$11853,14,0))</f>
        <v/>
      </c>
      <c r="J19" s="85" t="str">
        <f>IF(H19="","",VLOOKUP(H19,data!$A$1:$Z$11853,22,0))</f>
        <v/>
      </c>
      <c r="K19" s="86" t="str">
        <f>IF(H19="","",VLOOKUP(H19,data!$A$1:$Z$11853,9,0))</f>
        <v/>
      </c>
      <c r="L19" s="38" t="s">
        <v>16</v>
      </c>
      <c r="M19" s="8"/>
    </row>
    <row r="20" spans="1:13" ht="24.95" customHeight="1" thickTop="1" thickBot="1" x14ac:dyDescent="0.2">
      <c r="A20" s="107"/>
      <c r="B20" s="107"/>
      <c r="C20" s="108"/>
      <c r="D20" s="72" t="str">
        <f>IF(H20="","",VLOOKUP(H20,data!$A$1:$AA$11853,2,0))</f>
        <v/>
      </c>
      <c r="E20" s="73" t="str">
        <f>IF(H20="","",VLOOKUP(H20,data!$A$1:$AA$11853,3,0))</f>
        <v/>
      </c>
      <c r="F20" s="74" t="str">
        <f t="shared" si="0"/>
        <v/>
      </c>
      <c r="G20" s="75" t="str">
        <f>IF(H20="","",VLOOKUP(H20,data!$A$1:$Z$11853,7,0))</f>
        <v/>
      </c>
      <c r="H20" s="76"/>
      <c r="I20" s="77" t="str">
        <f>IF(H20="","",VLOOKUP(H20,data!$A$1:$Z$11853,14,0))</f>
        <v/>
      </c>
      <c r="J20" s="78" t="str">
        <f>IF(H20="","",VLOOKUP(H20,data!$A$1:$Z$11853,22,0))</f>
        <v/>
      </c>
      <c r="K20" s="79" t="str">
        <f>IF(H20="","",VLOOKUP(H20,data!$A$1:$Z$11853,9,0))</f>
        <v/>
      </c>
      <c r="L20" s="39" t="s">
        <v>15</v>
      </c>
      <c r="M20" s="8"/>
    </row>
    <row r="21" spans="1:13" ht="24.95" customHeight="1" thickTop="1" thickBot="1" x14ac:dyDescent="0.2">
      <c r="A21" s="107"/>
      <c r="B21" s="107"/>
      <c r="C21" s="108"/>
      <c r="D21" s="80" t="str">
        <f>IF(H21="","",VLOOKUP(H21,data!$A$1:$AA$11853,2,0))</f>
        <v/>
      </c>
      <c r="E21" s="81" t="str">
        <f>IF(H21="","",VLOOKUP(H21,data!$A$1:$AA$11853,3,0))</f>
        <v/>
      </c>
      <c r="F21" s="82" t="str">
        <f t="shared" si="0"/>
        <v/>
      </c>
      <c r="G21" s="83" t="str">
        <f>IF(H21="","",VLOOKUP(H21,data!$A$1:$Z$11853,7,0))</f>
        <v/>
      </c>
      <c r="H21" s="63"/>
      <c r="I21" s="84" t="str">
        <f>IF(H21="","",VLOOKUP(H21,data!$A$1:$Z$11853,14,0))</f>
        <v/>
      </c>
      <c r="J21" s="85" t="str">
        <f>IF(H21="","",VLOOKUP(H21,data!$A$1:$Z$11853,22,0))</f>
        <v/>
      </c>
      <c r="K21" s="86" t="str">
        <f>IF(H21="","",VLOOKUP(H21,data!$A$1:$Z$11853,9,0))</f>
        <v/>
      </c>
      <c r="L21" s="38" t="s">
        <v>16</v>
      </c>
      <c r="M21" s="8"/>
    </row>
    <row r="22" spans="1:13" ht="24.95" customHeight="1" thickTop="1" thickBot="1" x14ac:dyDescent="0.2">
      <c r="A22" s="107"/>
      <c r="B22" s="107"/>
      <c r="C22" s="108"/>
      <c r="D22" s="72" t="str">
        <f>IF(H22="","",VLOOKUP(H22,data!$A$1:$AA$11853,2,0))</f>
        <v/>
      </c>
      <c r="E22" s="73" t="str">
        <f>IF(H22="","",VLOOKUP(H22,data!$A$1:$AA$11853,3,0))</f>
        <v/>
      </c>
      <c r="F22" s="74" t="str">
        <f t="shared" si="0"/>
        <v/>
      </c>
      <c r="G22" s="75" t="str">
        <f>IF(H22="","",VLOOKUP(H22,data!$A$1:$Z$11853,7,0))</f>
        <v/>
      </c>
      <c r="H22" s="76"/>
      <c r="I22" s="77" t="str">
        <f>IF(H22="","",VLOOKUP(H22,data!$A$1:$Z$11853,14,0))</f>
        <v/>
      </c>
      <c r="J22" s="78" t="str">
        <f>IF(H22="","",VLOOKUP(H22,data!$A$1:$Z$11853,22,0))</f>
        <v/>
      </c>
      <c r="K22" s="79" t="str">
        <f>IF(H22="","",VLOOKUP(H22,data!$A$1:$Z$11853,9,0))</f>
        <v/>
      </c>
      <c r="L22" s="39" t="s">
        <v>15</v>
      </c>
      <c r="M22" s="8"/>
    </row>
    <row r="23" spans="1:13" ht="24.95" customHeight="1" thickTop="1" thickBot="1" x14ac:dyDescent="0.2">
      <c r="A23" s="107"/>
      <c r="B23" s="107"/>
      <c r="C23" s="108"/>
      <c r="D23" s="80" t="str">
        <f>IF(H23="","",VLOOKUP(H23,data!$A$1:$AA$11853,2,0))</f>
        <v/>
      </c>
      <c r="E23" s="81" t="str">
        <f>IF(H23="","",VLOOKUP(H23,data!$A$1:$AA$11853,3,0))</f>
        <v/>
      </c>
      <c r="F23" s="82" t="str">
        <f t="shared" si="0"/>
        <v/>
      </c>
      <c r="G23" s="83" t="str">
        <f>IF(H23="","",VLOOKUP(H23,data!$A$1:$Z$11853,7,0))</f>
        <v/>
      </c>
      <c r="H23" s="63"/>
      <c r="I23" s="84" t="str">
        <f>IF(H23="","",VLOOKUP(H23,data!$A$1:$Z$11853,14,0))</f>
        <v/>
      </c>
      <c r="J23" s="85" t="str">
        <f>IF(H23="","",VLOOKUP(H23,data!$A$1:$Z$11853,22,0))</f>
        <v/>
      </c>
      <c r="K23" s="86" t="str">
        <f>IF(H23="","",VLOOKUP(H23,data!$A$1:$Z$11853,9,0))</f>
        <v/>
      </c>
      <c r="L23" s="38" t="s">
        <v>16</v>
      </c>
      <c r="M23" s="8"/>
    </row>
    <row r="24" spans="1:13" ht="24.95" customHeight="1" thickTop="1" thickBot="1" x14ac:dyDescent="0.2">
      <c r="A24" s="107"/>
      <c r="B24" s="107"/>
      <c r="C24" s="108"/>
      <c r="D24" s="72" t="str">
        <f>IF(H24="","",VLOOKUP(H24,data!$A$1:$AA$11853,2,0))</f>
        <v/>
      </c>
      <c r="E24" s="73" t="str">
        <f>IF(H24="","",VLOOKUP(H24,data!$A$1:$AA$11853,3,0))</f>
        <v/>
      </c>
      <c r="F24" s="74" t="str">
        <f t="shared" si="0"/>
        <v/>
      </c>
      <c r="G24" s="75" t="str">
        <f>IF(H24="","",VLOOKUP(H24,data!$A$1:$Z$11853,7,0))</f>
        <v/>
      </c>
      <c r="H24" s="76"/>
      <c r="I24" s="77" t="str">
        <f>IF(H24="","",VLOOKUP(H24,data!$A$1:$Z$11853,14,0))</f>
        <v/>
      </c>
      <c r="J24" s="78" t="str">
        <f>IF(H24="","",VLOOKUP(H24,data!$A$1:$Z$11853,22,0))</f>
        <v/>
      </c>
      <c r="K24" s="79" t="str">
        <f>IF(H24="","",VLOOKUP(H24,data!$A$1:$Z$11853,9,0))</f>
        <v/>
      </c>
      <c r="L24" s="39" t="s">
        <v>15</v>
      </c>
      <c r="M24" s="8"/>
    </row>
    <row r="25" spans="1:13" ht="24.95" customHeight="1" thickTop="1" thickBot="1" x14ac:dyDescent="0.2">
      <c r="A25" s="107"/>
      <c r="B25" s="107"/>
      <c r="C25" s="108"/>
      <c r="D25" s="80" t="str">
        <f>IF(H25="","",VLOOKUP(H25,data!$A$1:$AA$11853,2,0))</f>
        <v/>
      </c>
      <c r="E25" s="81" t="str">
        <f>IF(H25="","",VLOOKUP(H25,data!$A$1:$AA$11853,3,0))</f>
        <v/>
      </c>
      <c r="F25" s="82" t="str">
        <f>IF(H25="","",DATEDIF(G25,$I$2,"y"))</f>
        <v/>
      </c>
      <c r="G25" s="83" t="str">
        <f>IF(H25="","",VLOOKUP(H25,data!$A$1:$Z$11853,7,0))</f>
        <v/>
      </c>
      <c r="H25" s="63"/>
      <c r="I25" s="84" t="str">
        <f>IF(H25="","",VLOOKUP(H25,data!$A$1:$Z$11853,14,0))</f>
        <v/>
      </c>
      <c r="J25" s="85" t="str">
        <f>IF(H25="","",VLOOKUP(H25,data!$A$1:$Z$11853,22,0))</f>
        <v/>
      </c>
      <c r="K25" s="86" t="str">
        <f>IF(H25="","",VLOOKUP(H25,data!$A$1:$Z$11853,9,0))</f>
        <v/>
      </c>
      <c r="L25" s="38" t="s">
        <v>16</v>
      </c>
      <c r="M25" s="8"/>
    </row>
    <row r="26" spans="1:13" ht="24.95" customHeight="1" thickTop="1" thickBot="1" x14ac:dyDescent="0.2">
      <c r="A26" s="107"/>
      <c r="B26" s="107"/>
      <c r="C26" s="108"/>
      <c r="D26" s="72" t="str">
        <f>IF(H26="","",VLOOKUP(H26,data!$A$1:$AA$11853,2,0))</f>
        <v/>
      </c>
      <c r="E26" s="73" t="str">
        <f>IF(H26="","",VLOOKUP(H26,data!$A$1:$AA$11853,3,0))</f>
        <v/>
      </c>
      <c r="F26" s="74" t="str">
        <f t="shared" si="0"/>
        <v/>
      </c>
      <c r="G26" s="75" t="str">
        <f>IF(H26="","",VLOOKUP(H26,data!$A$1:$Z$11853,7,0))</f>
        <v/>
      </c>
      <c r="H26" s="76"/>
      <c r="I26" s="77" t="str">
        <f>IF(H26="","",VLOOKUP(H26,data!$A$1:$Z$11853,14,0))</f>
        <v/>
      </c>
      <c r="J26" s="78" t="str">
        <f>IF(H26="","",VLOOKUP(H26,data!$A$1:$Z$11853,22,0))</f>
        <v/>
      </c>
      <c r="K26" s="79" t="str">
        <f>IF(H26="","",VLOOKUP(H26,data!$A$1:$Z$11853,9,0))</f>
        <v/>
      </c>
      <c r="L26" s="39" t="s">
        <v>15</v>
      </c>
      <c r="M26" s="8"/>
    </row>
    <row r="27" spans="1:13" ht="24.95" customHeight="1" thickTop="1" thickBot="1" x14ac:dyDescent="0.2">
      <c r="A27" s="107"/>
      <c r="B27" s="107"/>
      <c r="C27" s="108"/>
      <c r="D27" s="80" t="str">
        <f>IF(H27="","",VLOOKUP(H27,data!$A$1:$AA$11853,2,0))</f>
        <v/>
      </c>
      <c r="E27" s="81" t="str">
        <f>IF(H27="","",VLOOKUP(H27,data!$A$1:$AA$11853,3,0))</f>
        <v/>
      </c>
      <c r="F27" s="82" t="str">
        <f t="shared" si="0"/>
        <v/>
      </c>
      <c r="G27" s="83" t="str">
        <f>IF(H27="","",VLOOKUP(H27,data!$A$1:$Z$11853,7,0))</f>
        <v/>
      </c>
      <c r="H27" s="63"/>
      <c r="I27" s="84" t="str">
        <f>IF(H27="","",VLOOKUP(H27,data!$A$1:$Z$11853,14,0))</f>
        <v/>
      </c>
      <c r="J27" s="85" t="str">
        <f>IF(H27="","",VLOOKUP(H27,data!$A$1:$Z$11853,22,0))</f>
        <v/>
      </c>
      <c r="K27" s="86" t="str">
        <f>IF(H27="","",VLOOKUP(H27,data!$A$1:$Z$11853,9,0))</f>
        <v/>
      </c>
      <c r="L27" s="38" t="s">
        <v>16</v>
      </c>
      <c r="M27" s="8"/>
    </row>
    <row r="28" spans="1:13" ht="24.95" customHeight="1" thickTop="1" thickBot="1" x14ac:dyDescent="0.2">
      <c r="A28" s="109"/>
      <c r="B28" s="109"/>
      <c r="C28" s="110"/>
      <c r="D28" s="72" t="str">
        <f>IF(H28="","",VLOOKUP(H28,data!$A$1:$AA$11853,2,0))</f>
        <v/>
      </c>
      <c r="E28" s="73" t="str">
        <f>IF(H28="","",VLOOKUP(H28,data!$A$1:$AA$11853,3,0))</f>
        <v/>
      </c>
      <c r="F28" s="74" t="str">
        <f t="shared" si="0"/>
        <v/>
      </c>
      <c r="G28" s="75" t="str">
        <f>IF(H28="","",VLOOKUP(H28,data!$A$1:$Z$11853,7,0))</f>
        <v/>
      </c>
      <c r="H28" s="76"/>
      <c r="I28" s="77" t="str">
        <f>IF(H28="","",VLOOKUP(H28,data!$A$1:$Z$11853,14,0))</f>
        <v/>
      </c>
      <c r="J28" s="78" t="str">
        <f>IF(H28="","",VLOOKUP(H28,data!$A$1:$Z$11853,22,0))</f>
        <v/>
      </c>
      <c r="K28" s="79" t="str">
        <f>IF(H28="","",VLOOKUP(H28,data!$A$1:$Z$11853,9,0))</f>
        <v/>
      </c>
      <c r="L28" s="39" t="s">
        <v>15</v>
      </c>
      <c r="M28" s="8"/>
    </row>
    <row r="29" spans="1:13" ht="24.95" customHeight="1" thickBot="1" x14ac:dyDescent="0.2">
      <c r="A29" s="109"/>
      <c r="B29" s="109"/>
      <c r="C29" s="110"/>
      <c r="D29" s="64" t="str">
        <f>IF(H29="","",VLOOKUP(H29,data!$A$1:$AA$11853,2,0))</f>
        <v/>
      </c>
      <c r="E29" s="65" t="str">
        <f>IF(H29="","",VLOOKUP(H29,data!$A$1:$AA$11853,3,0))</f>
        <v/>
      </c>
      <c r="F29" s="66" t="str">
        <f t="shared" si="0"/>
        <v/>
      </c>
      <c r="G29" s="67" t="str">
        <f>IF(H29="","",VLOOKUP(H29,data!$A$1:$Z$11853,7,0))</f>
        <v/>
      </c>
      <c r="H29" s="68"/>
      <c r="I29" s="69" t="str">
        <f>IF(H29="","",VLOOKUP(H29,data!$A$1:$Z$11853,14,0))</f>
        <v/>
      </c>
      <c r="J29" s="70" t="str">
        <f>IF(H29="","",VLOOKUP(H29,data!$A$1:$Z$11853,22,0))</f>
        <v/>
      </c>
      <c r="K29" s="71" t="str">
        <f>IF(H29="","",VLOOKUP(H29,data!$A$1:$Z$11853,9,0))</f>
        <v/>
      </c>
      <c r="L29" s="40" t="s">
        <v>16</v>
      </c>
      <c r="M29" s="8"/>
    </row>
    <row r="30" spans="1:13" ht="5.25" customHeight="1" x14ac:dyDescent="0.15">
      <c r="A30" s="41"/>
      <c r="B30" s="41"/>
      <c r="C30" s="42"/>
      <c r="D30" s="43"/>
      <c r="E30" s="43"/>
      <c r="F30" s="42"/>
      <c r="G30" s="44"/>
      <c r="H30" s="42"/>
      <c r="I30" s="42"/>
      <c r="J30" s="45"/>
      <c r="L30" s="42"/>
    </row>
    <row r="31" spans="1:13" x14ac:dyDescent="0.15">
      <c r="A31" s="46" t="s">
        <v>17</v>
      </c>
      <c r="B31" s="47" t="s">
        <v>18</v>
      </c>
      <c r="C31" s="1" t="s">
        <v>19</v>
      </c>
    </row>
    <row r="32" spans="1:13" x14ac:dyDescent="0.15">
      <c r="B32" s="47" t="s">
        <v>20</v>
      </c>
      <c r="C32" s="1" t="s">
        <v>21</v>
      </c>
    </row>
    <row r="33" spans="1:14" x14ac:dyDescent="0.15">
      <c r="B33" s="47" t="s">
        <v>22</v>
      </c>
      <c r="C33" s="1" t="s">
        <v>28</v>
      </c>
    </row>
    <row r="34" spans="1:14" x14ac:dyDescent="0.15">
      <c r="B34" s="47" t="s">
        <v>23</v>
      </c>
      <c r="C34" s="48" t="s">
        <v>24</v>
      </c>
    </row>
    <row r="35" spans="1:14" s="2" customFormat="1" x14ac:dyDescent="0.15">
      <c r="A35" s="49"/>
      <c r="B35" s="50" t="s">
        <v>29</v>
      </c>
      <c r="C35" s="91" t="s">
        <v>55</v>
      </c>
      <c r="D35" s="51"/>
      <c r="E35" s="51"/>
      <c r="F35" s="51"/>
      <c r="G35" s="52"/>
      <c r="H35" s="51"/>
      <c r="I35" s="51"/>
      <c r="J35" s="53"/>
      <c r="K35" s="54"/>
      <c r="L35" s="51"/>
      <c r="M35" s="51"/>
      <c r="N35" s="51"/>
    </row>
    <row r="36" spans="1:14" x14ac:dyDescent="0.15">
      <c r="I36" s="1" t="s">
        <v>25</v>
      </c>
    </row>
  </sheetData>
  <sheetProtection selectLockedCells="1"/>
  <mergeCells count="28">
    <mergeCell ref="A18:B19"/>
    <mergeCell ref="C18:C19"/>
    <mergeCell ref="A20:B21"/>
    <mergeCell ref="C20:C21"/>
    <mergeCell ref="A28:B29"/>
    <mergeCell ref="C28:C29"/>
    <mergeCell ref="A22:B23"/>
    <mergeCell ref="C22:C23"/>
    <mergeCell ref="A24:B25"/>
    <mergeCell ref="C24:C25"/>
    <mergeCell ref="A26:B27"/>
    <mergeCell ref="C26:C27"/>
    <mergeCell ref="A12:B13"/>
    <mergeCell ref="C12:C13"/>
    <mergeCell ref="A14:B15"/>
    <mergeCell ref="C14:C15"/>
    <mergeCell ref="A16:B17"/>
    <mergeCell ref="C16:C17"/>
    <mergeCell ref="A4:C4"/>
    <mergeCell ref="A9:B9"/>
    <mergeCell ref="D9:E9"/>
    <mergeCell ref="A10:B11"/>
    <mergeCell ref="C10:C11"/>
    <mergeCell ref="A1:C1"/>
    <mergeCell ref="A2:E2"/>
    <mergeCell ref="I2:J2"/>
    <mergeCell ref="A3:J3"/>
    <mergeCell ref="K3:L3"/>
  </mergeCells>
  <phoneticPr fontId="16"/>
  <hyperlinks>
    <hyperlink ref="D1" r:id="rId1" xr:uid="{00000000-0004-0000-0100-000000000000}"/>
  </hyperlinks>
  <pageMargins left="0.60972222222222228" right="0.12013888888888889" top="0.47986111111111113" bottom="0.52986111111111112" header="0.51180555555555551" footer="0.51180555555555551"/>
  <pageSetup paperSize="9" scale="99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"/>
  <sheetViews>
    <sheetView view="pageBreakPreview" zoomScaleSheetLayoutView="100" workbookViewId="0">
      <selection activeCell="F28" sqref="F28:F29"/>
    </sheetView>
  </sheetViews>
  <sheetFormatPr defaultColWidth="8.875" defaultRowHeight="13.5" x14ac:dyDescent="0.15"/>
  <cols>
    <col min="1" max="1" width="9.5" style="55" bestFit="1" customWidth="1"/>
    <col min="2" max="6" width="8.875" style="55"/>
    <col min="7" max="7" width="16" style="55" customWidth="1"/>
    <col min="8" max="8" width="7.625" style="55" customWidth="1"/>
    <col min="9" max="9" width="18.375" style="56" customWidth="1"/>
    <col min="10" max="10" width="8.875" style="55"/>
    <col min="11" max="12" width="9.875" style="56" customWidth="1"/>
    <col min="13" max="20" width="8.875" style="55"/>
    <col min="21" max="23" width="13.125" style="55" customWidth="1"/>
    <col min="24" max="16384" width="8.875" style="55"/>
  </cols>
  <sheetData>
    <row r="1" spans="1:25" s="57" customFormat="1" x14ac:dyDescent="0.15">
      <c r="A1" s="57" t="s">
        <v>30</v>
      </c>
      <c r="B1" s="57" t="s">
        <v>31</v>
      </c>
      <c r="C1" s="57" t="s">
        <v>32</v>
      </c>
      <c r="D1" s="57" t="s">
        <v>33</v>
      </c>
      <c r="E1" s="57" t="s">
        <v>34</v>
      </c>
      <c r="F1" s="57" t="s">
        <v>35</v>
      </c>
      <c r="G1" s="57" t="s">
        <v>10</v>
      </c>
      <c r="H1" s="57" t="s">
        <v>36</v>
      </c>
      <c r="I1" s="57" t="s">
        <v>37</v>
      </c>
      <c r="J1" s="57" t="s">
        <v>38</v>
      </c>
      <c r="K1" s="57" t="s">
        <v>39</v>
      </c>
      <c r="L1" s="57" t="s">
        <v>40</v>
      </c>
      <c r="M1" s="57" t="s">
        <v>41</v>
      </c>
      <c r="N1" s="57" t="s">
        <v>42</v>
      </c>
      <c r="O1" s="57" t="s">
        <v>43</v>
      </c>
      <c r="P1" s="57" t="s">
        <v>44</v>
      </c>
      <c r="Q1" s="57" t="s">
        <v>45</v>
      </c>
      <c r="R1" s="57" t="s">
        <v>46</v>
      </c>
      <c r="S1" s="57" t="s">
        <v>47</v>
      </c>
      <c r="T1" s="57" t="s">
        <v>48</v>
      </c>
      <c r="U1" s="57" t="s">
        <v>49</v>
      </c>
      <c r="V1" s="57" t="s">
        <v>50</v>
      </c>
      <c r="W1" s="57" t="s">
        <v>51</v>
      </c>
      <c r="X1" s="57" t="s">
        <v>52</v>
      </c>
      <c r="Y1" s="57" t="s">
        <v>53</v>
      </c>
    </row>
  </sheetData>
  <sheetProtection selectLockedCells="1" selectUnlockedCells="1"/>
  <phoneticPr fontId="16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利用方法</vt:lpstr>
      <vt:lpstr>申込書</vt:lpstr>
      <vt:lpstr>data</vt:lpstr>
      <vt:lpstr>data!Print_Area</vt:lpstr>
      <vt:lpstr>申込書!Print_Area</vt:lpstr>
      <vt:lpstr>申込書!test1</vt:lpstr>
      <vt:lpstr>data!test4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ookubo57td</dc:creator>
  <cp:lastModifiedBy>事務局１ 栃木県ソフトテニス連盟</cp:lastModifiedBy>
  <cp:revision>1</cp:revision>
  <cp:lastPrinted>2017-06-09T05:52:20Z</cp:lastPrinted>
  <dcterms:created xsi:type="dcterms:W3CDTF">2011-03-12T14:12:36Z</dcterms:created>
  <dcterms:modified xsi:type="dcterms:W3CDTF">2025-02-06T04:41:38Z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